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1190"/>
  </bookViews>
  <sheets>
    <sheet name="WOMEN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Q49" i="1"/>
  <c r="C35"/>
  <c r="B35"/>
  <c r="C31"/>
  <c r="B31"/>
  <c r="C27"/>
  <c r="B27"/>
  <c r="C23"/>
  <c r="B23"/>
  <c r="C19"/>
  <c r="B19"/>
  <c r="C15"/>
  <c r="B15"/>
  <c r="C11"/>
  <c r="B11"/>
  <c r="C7"/>
  <c r="B7"/>
  <c r="C5"/>
  <c r="Q4"/>
  <c r="N49" s="1"/>
  <c r="L4"/>
  <c r="J4"/>
  <c r="F4"/>
  <c r="A4"/>
</calcChain>
</file>

<file path=xl/comments1.xml><?xml version="1.0" encoding="utf-8"?>
<comments xmlns="http://schemas.openxmlformats.org/spreadsheetml/2006/main">
  <authors>
    <author>Anders Wennberg</author>
  </authors>
  <commentList>
    <comment ref="D7" authorId="0">
      <text>
        <r>
          <rPr>
            <b/>
            <sz val="8"/>
            <color indexed="8"/>
            <rFont val="Tahoma"/>
            <family val="2"/>
            <charset val="161"/>
          </rPr>
          <t xml:space="preserve">Before making the draw:
On the Boys Do Draw Prep-sheet did you:
- fill in DA, WC's?
- Sort?
If YES: continue making the draw
Otherwise: return to finish preparations
</t>
        </r>
      </text>
    </comment>
  </commentList>
</comments>
</file>

<file path=xl/sharedStrings.xml><?xml version="1.0" encoding="utf-8"?>
<sst xmlns="http://schemas.openxmlformats.org/spreadsheetml/2006/main" count="60" uniqueCount="54">
  <si>
    <t>OPEN ΔΙΠΛΟΥ 2013</t>
  </si>
  <si>
    <t>CU</t>
  </si>
  <si>
    <t>ΓΥΝΑΙΚΩΝ</t>
  </si>
  <si>
    <t>Week of</t>
  </si>
  <si>
    <t>City, Country</t>
  </si>
  <si>
    <t>Group</t>
  </si>
  <si>
    <t>Tourn. ID</t>
  </si>
  <si>
    <t>ITF Referee</t>
  </si>
  <si>
    <t>St.</t>
  </si>
  <si>
    <t>Seed</t>
  </si>
  <si>
    <t>Family Name</t>
  </si>
  <si>
    <t>First name</t>
  </si>
  <si>
    <t>Nationality</t>
  </si>
  <si>
    <t>2nd Round</t>
  </si>
  <si>
    <t>Quarterfinals</t>
  </si>
  <si>
    <t>Semifinals</t>
  </si>
  <si>
    <t>Finalists</t>
  </si>
  <si>
    <t>ΘΕΟΔΩΡΟΠΟΥΛΟΥ ΑΡΤΕΜΙΣ</t>
  </si>
  <si>
    <t>ΒΑΡΕΛΑ ΔΗΜΗΤΡΑ</t>
  </si>
  <si>
    <t>ΘΕΟΔΩΡΟΠΟΥΛΟΥ</t>
  </si>
  <si>
    <t>ΒΥΕ</t>
  </si>
  <si>
    <t>ΒΑΡΕΛΑ</t>
  </si>
  <si>
    <t>ΚΥΡ 19:00</t>
  </si>
  <si>
    <t>ΘΕΟΔΩΡΟΠΟΥΛΟΥ ΦΑΙΔΡΑ</t>
  </si>
  <si>
    <t>ΛΙΑΚΟΠΟΥΛΟΥ ΜΑΙΡΗ</t>
  </si>
  <si>
    <t>ΛΙΑΝΟΥ ΟΛΓΑ</t>
  </si>
  <si>
    <t>ΚΑΡΑΒΟΛΑ ΒΑΣΙΛΙΚΗ</t>
  </si>
  <si>
    <t>ΚΑΡΑΧΑΛΙΟΥ ΑΝΝΑ</t>
  </si>
  <si>
    <t>ΠΑΠΑΛΟΥ ΑΓΓΕΛΙΚΗ</t>
  </si>
  <si>
    <t>ΚΑΡΑΧΑΛΙΟΥ</t>
  </si>
  <si>
    <t>ΠΑΠΑΛΟΥ</t>
  </si>
  <si>
    <t>ΦΛΩΡΟΥ</t>
  </si>
  <si>
    <t>ΦΛΩΡΟΥ ΕΛΕΝΗ</t>
  </si>
  <si>
    <t>ΜΕΡΚ</t>
  </si>
  <si>
    <t>ΜΕΡΚ ΚΟΝΙ</t>
  </si>
  <si>
    <t>Acc. Ranking</t>
  </si>
  <si>
    <t>#</t>
  </si>
  <si>
    <t>Seeded teams</t>
  </si>
  <si>
    <t>Alternates</t>
  </si>
  <si>
    <t>Replacing</t>
  </si>
  <si>
    <t>Draw date/time:</t>
  </si>
  <si>
    <t>Rkg Date</t>
  </si>
  <si>
    <t>Last Accepted team</t>
  </si>
  <si>
    <t>Top DA</t>
  </si>
  <si>
    <t>Last DA</t>
  </si>
  <si>
    <t>Player representatives</t>
  </si>
  <si>
    <t>Seed ranking</t>
  </si>
  <si>
    <t>ITF Referee's signature</t>
  </si>
  <si>
    <t>Top seed</t>
  </si>
  <si>
    <t>Last seed</t>
  </si>
  <si>
    <t>ΚΥΡ 20:00</t>
  </si>
  <si>
    <t>ΛΙΑΝΟΥ</t>
  </si>
  <si>
    <t>ΚΑΡΑΒΟΛΑ</t>
  </si>
  <si>
    <t>w.o.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</si>
</sst>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46">
    <font>
      <sz val="10"/>
      <name val="Arial Greek"/>
      <charset val="161"/>
    </font>
    <font>
      <sz val="10"/>
      <name val="Arial Greek"/>
      <charset val="161"/>
    </font>
    <font>
      <b/>
      <sz val="20"/>
      <name val="Arial"/>
      <family val="2"/>
    </font>
    <font>
      <sz val="20"/>
      <name val="Arial"/>
      <family val="2"/>
    </font>
    <font>
      <sz val="20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  <charset val="161"/>
    </font>
    <font>
      <sz val="10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  <charset val="161"/>
    </font>
    <font>
      <b/>
      <sz val="7"/>
      <color indexed="9"/>
      <name val="Arial"/>
      <family val="2"/>
      <charset val="161"/>
    </font>
    <font>
      <b/>
      <sz val="7"/>
      <color indexed="8"/>
      <name val="Arial"/>
      <family val="2"/>
      <charset val="161"/>
    </font>
    <font>
      <sz val="6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7"/>
      <color indexed="9"/>
      <name val="Arial"/>
      <family val="2"/>
    </font>
    <font>
      <sz val="6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161"/>
    </font>
    <font>
      <sz val="8.5"/>
      <color indexed="42"/>
      <name val="Arial"/>
      <family val="2"/>
    </font>
    <font>
      <b/>
      <sz val="8.5"/>
      <name val="Arial"/>
      <family val="2"/>
      <charset val="161"/>
    </font>
    <font>
      <sz val="8.5"/>
      <color indexed="9"/>
      <name val="Arial"/>
      <family val="2"/>
    </font>
    <font>
      <sz val="8.5"/>
      <name val="Arial"/>
      <family val="2"/>
    </font>
    <font>
      <b/>
      <i/>
      <sz val="8.5"/>
      <color indexed="8"/>
      <name val="Arial"/>
      <family val="2"/>
    </font>
    <font>
      <i/>
      <sz val="8.5"/>
      <color indexed="9"/>
      <name val="Arial"/>
      <family val="2"/>
    </font>
    <font>
      <b/>
      <sz val="8.5"/>
      <color indexed="9"/>
      <name val="Arial"/>
      <family val="2"/>
      <charset val="161"/>
    </font>
    <font>
      <sz val="10"/>
      <color rgb="FFFF0000"/>
      <name val="Arial Greek"/>
      <charset val="161"/>
    </font>
    <font>
      <i/>
      <sz val="6"/>
      <color indexed="9"/>
      <name val="Arial"/>
      <family val="2"/>
    </font>
    <font>
      <sz val="8.5"/>
      <color indexed="14"/>
      <name val="Arial"/>
      <family val="2"/>
    </font>
    <font>
      <sz val="8.5"/>
      <color indexed="8"/>
      <name val="Arial"/>
      <family val="2"/>
    </font>
    <font>
      <sz val="8.5"/>
      <color rgb="FFFF0000"/>
      <name val="Arial"/>
      <family val="2"/>
    </font>
    <font>
      <sz val="7"/>
      <color rgb="FFFF0000"/>
      <name val="Arial Greek"/>
      <charset val="161"/>
    </font>
    <font>
      <sz val="8.5"/>
      <color indexed="10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7"/>
      <color indexed="8"/>
      <name val="Arial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161"/>
    </font>
    <font>
      <i/>
      <sz val="8"/>
      <color indexed="1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8" fillId="0" borderId="0" xfId="0" applyNumberFormat="1" applyFont="1"/>
    <xf numFmtId="0" fontId="9" fillId="0" borderId="0" xfId="0" applyFont="1"/>
    <xf numFmtId="0" fontId="10" fillId="0" borderId="0" xfId="0" applyFont="1"/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49" fontId="11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49" fontId="15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9" fontId="15" fillId="0" borderId="1" xfId="1" applyNumberFormat="1" applyFont="1" applyBorder="1" applyAlignment="1" applyProtection="1">
      <alignment vertical="center"/>
      <protection locked="0"/>
    </xf>
    <xf numFmtId="49" fontId="16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49" fontId="17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25" fillId="0" borderId="2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9" fontId="27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0" borderId="4" xfId="0" applyFont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9" fillId="0" borderId="5" xfId="0" applyFont="1" applyBorder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31" fillId="5" borderId="5" xfId="0" applyFont="1" applyFill="1" applyBorder="1" applyAlignment="1">
      <alignment horizontal="right" vertical="center"/>
    </xf>
    <xf numFmtId="0" fontId="21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right" vertical="center"/>
    </xf>
    <xf numFmtId="0" fontId="22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5" fillId="0" borderId="5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Fill="1" applyAlignment="1">
      <alignment vertical="center"/>
    </xf>
    <xf numFmtId="0" fontId="33" fillId="0" borderId="2" xfId="0" applyFont="1" applyBorder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26" fillId="0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8" fillId="0" borderId="5" xfId="0" applyFont="1" applyBorder="1" applyAlignment="1">
      <alignment horizontal="right"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20" fontId="30" fillId="0" borderId="0" xfId="0" applyNumberFormat="1" applyFont="1" applyFill="1" applyAlignment="1">
      <alignment vertical="center"/>
    </xf>
    <xf numFmtId="0" fontId="36" fillId="0" borderId="0" xfId="0" quotePrefix="1" applyFont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25" fillId="4" borderId="0" xfId="0" applyFont="1" applyFill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26" fillId="4" borderId="0" xfId="0" applyFont="1" applyFill="1" applyAlignment="1">
      <alignment horizontal="center" vertical="center"/>
    </xf>
    <xf numFmtId="49" fontId="26" fillId="4" borderId="0" xfId="0" applyNumberFormat="1" applyFont="1" applyFill="1" applyAlignment="1">
      <alignment horizontal="center" vertical="center"/>
    </xf>
    <xf numFmtId="1" fontId="26" fillId="4" borderId="0" xfId="0" applyNumberFormat="1" applyFont="1" applyFill="1" applyAlignment="1">
      <alignment horizontal="center" vertical="center"/>
    </xf>
    <xf numFmtId="49" fontId="26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center" vertical="center"/>
    </xf>
    <xf numFmtId="49" fontId="26" fillId="4" borderId="0" xfId="0" applyNumberFormat="1" applyFont="1" applyFill="1" applyAlignment="1">
      <alignment vertical="center"/>
    </xf>
    <xf numFmtId="49" fontId="25" fillId="4" borderId="0" xfId="0" applyNumberFormat="1" applyFont="1" applyFill="1" applyAlignment="1">
      <alignment vertical="center"/>
    </xf>
    <xf numFmtId="49" fontId="0" fillId="0" borderId="0" xfId="0" applyNumberFormat="1" applyAlignment="1">
      <alignment vertical="center"/>
    </xf>
    <xf numFmtId="49" fontId="37" fillId="4" borderId="0" xfId="0" applyNumberFormat="1" applyFont="1" applyFill="1" applyAlignment="1">
      <alignment vertical="center"/>
    </xf>
    <xf numFmtId="49" fontId="38" fillId="4" borderId="0" xfId="0" applyNumberFormat="1" applyFont="1" applyFill="1" applyAlignment="1">
      <alignment vertical="center"/>
    </xf>
    <xf numFmtId="49" fontId="26" fillId="0" borderId="0" xfId="0" applyNumberFormat="1" applyFont="1" applyFill="1" applyAlignment="1">
      <alignment vertical="center"/>
    </xf>
    <xf numFmtId="49" fontId="38" fillId="0" borderId="0" xfId="0" applyNumberFormat="1" applyFont="1" applyFill="1" applyAlignment="1">
      <alignment vertical="center"/>
    </xf>
    <xf numFmtId="49" fontId="37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39" fillId="2" borderId="6" xfId="0" applyFont="1" applyFill="1" applyBorder="1" applyAlignment="1">
      <alignment vertical="center"/>
    </xf>
    <xf numFmtId="0" fontId="39" fillId="2" borderId="3" xfId="0" applyFont="1" applyFill="1" applyBorder="1" applyAlignment="1">
      <alignment vertical="center"/>
    </xf>
    <xf numFmtId="0" fontId="39" fillId="2" borderId="7" xfId="0" applyFont="1" applyFill="1" applyBorder="1" applyAlignment="1">
      <alignment vertical="center"/>
    </xf>
    <xf numFmtId="49" fontId="40" fillId="2" borderId="3" xfId="0" applyNumberFormat="1" applyFont="1" applyFill="1" applyBorder="1" applyAlignment="1">
      <alignment horizontal="center" vertical="center"/>
    </xf>
    <xf numFmtId="49" fontId="40" fillId="2" borderId="3" xfId="0" applyNumberFormat="1" applyFont="1" applyFill="1" applyBorder="1" applyAlignment="1">
      <alignment vertical="center"/>
    </xf>
    <xf numFmtId="49" fontId="40" fillId="2" borderId="7" xfId="0" applyNumberFormat="1" applyFont="1" applyFill="1" applyBorder="1" applyAlignment="1">
      <alignment vertical="center"/>
    </xf>
    <xf numFmtId="49" fontId="41" fillId="2" borderId="3" xfId="0" applyNumberFormat="1" applyFont="1" applyFill="1" applyBorder="1" applyAlignment="1">
      <alignment vertical="center"/>
    </xf>
    <xf numFmtId="49" fontId="41" fillId="2" borderId="8" xfId="0" applyNumberFormat="1" applyFont="1" applyFill="1" applyBorder="1" applyAlignment="1">
      <alignment vertical="center"/>
    </xf>
    <xf numFmtId="49" fontId="39" fillId="2" borderId="3" xfId="0" applyNumberFormat="1" applyFont="1" applyFill="1" applyBorder="1" applyAlignment="1">
      <alignment horizontal="left" vertical="center"/>
    </xf>
    <xf numFmtId="49" fontId="39" fillId="0" borderId="3" xfId="0" applyNumberFormat="1" applyFont="1" applyBorder="1" applyAlignment="1">
      <alignment horizontal="left" vertical="center"/>
    </xf>
    <xf numFmtId="49" fontId="41" fillId="4" borderId="8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49" fontId="18" fillId="0" borderId="9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49" fontId="18" fillId="0" borderId="5" xfId="0" applyNumberFormat="1" applyFont="1" applyBorder="1" applyAlignment="1">
      <alignment horizontal="right" vertical="center"/>
    </xf>
    <xf numFmtId="49" fontId="18" fillId="0" borderId="0" xfId="0" applyNumberFormat="1" applyFont="1" applyAlignment="1">
      <alignment horizontal="center" vertical="center"/>
    </xf>
    <xf numFmtId="0" fontId="21" fillId="0" borderId="2" xfId="0" applyFont="1" applyBorder="1" applyAlignment="1">
      <alignment vertical="center"/>
    </xf>
    <xf numFmtId="1" fontId="18" fillId="4" borderId="0" xfId="0" applyNumberFormat="1" applyFont="1" applyFill="1" applyAlignment="1">
      <alignment horizontal="center" vertical="center"/>
    </xf>
    <xf numFmtId="49" fontId="42" fillId="4" borderId="5" xfId="0" applyNumberFormat="1" applyFont="1" applyFill="1" applyBorder="1" applyAlignment="1">
      <alignment vertical="center"/>
    </xf>
    <xf numFmtId="49" fontId="42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49" fontId="19" fillId="0" borderId="5" xfId="0" applyNumberFormat="1" applyFont="1" applyBorder="1" applyAlignment="1">
      <alignment vertical="center"/>
    </xf>
    <xf numFmtId="49" fontId="39" fillId="2" borderId="10" xfId="0" applyNumberFormat="1" applyFont="1" applyFill="1" applyBorder="1" applyAlignment="1">
      <alignment vertical="center"/>
    </xf>
    <xf numFmtId="49" fontId="39" fillId="2" borderId="11" xfId="0" applyNumberFormat="1" applyFont="1" applyFill="1" applyBorder="1" applyAlignment="1">
      <alignment vertical="center"/>
    </xf>
    <xf numFmtId="49" fontId="19" fillId="2" borderId="5" xfId="0" applyNumberFormat="1" applyFont="1" applyFill="1" applyBorder="1" applyAlignment="1">
      <alignment vertical="center"/>
    </xf>
    <xf numFmtId="49" fontId="18" fillId="0" borderId="2" xfId="0" applyNumberFormat="1" applyFont="1" applyBorder="1" applyAlignment="1">
      <alignment vertical="center"/>
    </xf>
    <xf numFmtId="49" fontId="19" fillId="0" borderId="2" xfId="0" applyNumberFormat="1" applyFont="1" applyBorder="1" applyAlignment="1">
      <alignment vertical="center"/>
    </xf>
    <xf numFmtId="49" fontId="19" fillId="0" borderId="4" xfId="0" applyNumberFormat="1" applyFont="1" applyBorder="1" applyAlignment="1">
      <alignment vertical="center"/>
    </xf>
    <xf numFmtId="49" fontId="18" fillId="0" borderId="12" xfId="0" applyNumberFormat="1" applyFont="1" applyBorder="1" applyAlignment="1">
      <alignment vertical="center"/>
    </xf>
    <xf numFmtId="49" fontId="18" fillId="0" borderId="4" xfId="0" applyNumberFormat="1" applyFont="1" applyBorder="1" applyAlignment="1">
      <alignment horizontal="right" vertical="center"/>
    </xf>
    <xf numFmtId="0" fontId="18" fillId="2" borderId="9" xfId="0" applyFont="1" applyFill="1" applyBorder="1" applyAlignment="1">
      <alignment vertical="center"/>
    </xf>
    <xf numFmtId="49" fontId="18" fillId="2" borderId="0" xfId="0" applyNumberFormat="1" applyFont="1" applyFill="1" applyAlignment="1">
      <alignment horizontal="right" vertical="center"/>
    </xf>
    <xf numFmtId="49" fontId="18" fillId="2" borderId="5" xfId="0" applyNumberFormat="1" applyFont="1" applyFill="1" applyBorder="1" applyAlignment="1">
      <alignment horizontal="right" vertical="center"/>
    </xf>
    <xf numFmtId="0" fontId="39" fillId="2" borderId="12" xfId="0" applyFont="1" applyFill="1" applyBorder="1" applyAlignment="1">
      <alignment vertical="center"/>
    </xf>
    <xf numFmtId="0" fontId="39" fillId="2" borderId="2" xfId="0" applyFont="1" applyFill="1" applyBorder="1" applyAlignment="1">
      <alignment vertical="center"/>
    </xf>
    <xf numFmtId="0" fontId="39" fillId="2" borderId="13" xfId="0" applyFont="1" applyFill="1" applyBorder="1" applyAlignment="1">
      <alignment vertical="center"/>
    </xf>
    <xf numFmtId="0" fontId="18" fillId="0" borderId="5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1" fontId="18" fillId="4" borderId="2" xfId="0" applyNumberFormat="1" applyFont="1" applyFill="1" applyBorder="1" applyAlignment="1">
      <alignment horizontal="center" vertical="center"/>
    </xf>
    <xf numFmtId="49" fontId="42" fillId="4" borderId="4" xfId="0" applyNumberFormat="1" applyFont="1" applyFill="1" applyBorder="1" applyAlignment="1">
      <alignment vertical="center"/>
    </xf>
    <xf numFmtId="49" fontId="42" fillId="0" borderId="2" xfId="0" applyNumberFormat="1" applyFont="1" applyBorder="1" applyAlignment="1">
      <alignment vertical="center"/>
    </xf>
    <xf numFmtId="0" fontId="43" fillId="6" borderId="4" xfId="0" applyFont="1" applyFill="1" applyBorder="1" applyAlignment="1">
      <alignment horizontal="right" vertical="center"/>
    </xf>
    <xf numFmtId="0" fontId="19" fillId="0" borderId="0" xfId="0" applyFont="1"/>
    <xf numFmtId="0" fontId="24" fillId="0" borderId="2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vertical="center"/>
    </xf>
    <xf numFmtId="0" fontId="24" fillId="0" borderId="2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14" fontId="11" fillId="2" borderId="0" xfId="0" applyNumberFormat="1" applyFont="1" applyFill="1" applyAlignment="1">
      <alignment horizontal="center" vertical="center"/>
    </xf>
    <xf numFmtId="14" fontId="15" fillId="0" borderId="1" xfId="0" applyNumberFormat="1" applyFont="1" applyBorder="1" applyAlignment="1">
      <alignment horizontal="left" vertical="center"/>
    </xf>
  </cellXfs>
  <cellStyles count="2">
    <cellStyle name="Κανονικό" xfId="0" builtinId="0"/>
    <cellStyle name="Νόμισμα" xfId="1" builtinId="4"/>
  </cellStyles>
  <dxfs count="11">
    <dxf>
      <font>
        <b/>
        <i val="0"/>
        <condense val="0"/>
        <extend val="0"/>
        <color indexed="8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685800</xdr:colOff>
      <xdr:row>0</xdr:row>
      <xdr:rowOff>9525</xdr:rowOff>
    </xdr:from>
    <xdr:to>
      <xdr:col>17</xdr:col>
      <xdr:colOff>314325</xdr:colOff>
      <xdr:row>2</xdr:row>
      <xdr:rowOff>0</xdr:rowOff>
    </xdr:to>
    <xdr:pic>
      <xdr:nvPicPr>
        <xdr:cNvPr id="2" name="Picture 4" descr="new ITFn44h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9525"/>
          <a:ext cx="12858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ols.otenet.gr/TOURNAMENT/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5">
          <cell r="V5">
            <v>0</v>
          </cell>
        </row>
        <row r="7">
          <cell r="A7" t="str">
            <v>Line</v>
          </cell>
          <cell r="B7" t="str">
            <v>Family name</v>
          </cell>
          <cell r="C7" t="str">
            <v>First name</v>
          </cell>
          <cell r="D7" t="str">
            <v>Nat.</v>
          </cell>
          <cell r="E7" t="str">
            <v>ITF 18
Rank</v>
          </cell>
          <cell r="F7" t="str">
            <v>Si Main
DA, SE, Q</v>
          </cell>
          <cell r="G7" t="str">
            <v>Family name</v>
          </cell>
          <cell r="H7" t="str">
            <v>First name</v>
          </cell>
          <cell r="I7" t="str">
            <v>Nat.</v>
          </cell>
          <cell r="L7" t="str">
            <v>Status
No</v>
          </cell>
          <cell r="M7" t="str">
            <v>ITF 18
Rank</v>
          </cell>
          <cell r="N7" t="str">
            <v>Si Main
DA, SE, Q</v>
          </cell>
          <cell r="O7" t="str">
            <v>Seq
123</v>
          </cell>
          <cell r="P7" t="str">
            <v>Seq
abc</v>
          </cell>
          <cell r="Q7" t="str">
            <v>Acc
Pri-
ority</v>
          </cell>
          <cell r="R7" t="str">
            <v>Comb
Ranking</v>
          </cell>
          <cell r="S7" t="str">
            <v>Acc.
Tie-
Break</v>
          </cell>
          <cell r="T7" t="str">
            <v>Do Acc
status
DA,WC
A</v>
          </cell>
          <cell r="U7" t="str">
            <v>Display
Rank
ITF18</v>
          </cell>
          <cell r="V7" t="str">
            <v>Seed Pos</v>
          </cell>
        </row>
        <row r="8">
          <cell r="A8">
            <v>1</v>
          </cell>
          <cell r="L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U8">
            <v>0</v>
          </cell>
        </row>
        <row r="9">
          <cell r="A9">
            <v>2</v>
          </cell>
          <cell r="L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U9">
            <v>0</v>
          </cell>
        </row>
        <row r="10">
          <cell r="A10">
            <v>3</v>
          </cell>
          <cell r="L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U10">
            <v>0</v>
          </cell>
        </row>
        <row r="11">
          <cell r="A11">
            <v>4</v>
          </cell>
          <cell r="L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U11">
            <v>0</v>
          </cell>
        </row>
        <row r="12">
          <cell r="A12">
            <v>5</v>
          </cell>
          <cell r="L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U12">
            <v>0</v>
          </cell>
        </row>
        <row r="13">
          <cell r="A13">
            <v>6</v>
          </cell>
          <cell r="L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</row>
        <row r="14">
          <cell r="A14">
            <v>7</v>
          </cell>
          <cell r="L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U14">
            <v>0</v>
          </cell>
        </row>
        <row r="15">
          <cell r="A15">
            <v>8</v>
          </cell>
          <cell r="L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U15">
            <v>0</v>
          </cell>
        </row>
        <row r="16">
          <cell r="A16">
            <v>9</v>
          </cell>
          <cell r="L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U16">
            <v>0</v>
          </cell>
        </row>
        <row r="17">
          <cell r="A17">
            <v>10</v>
          </cell>
          <cell r="L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U17">
            <v>0</v>
          </cell>
        </row>
        <row r="18">
          <cell r="A18">
            <v>11</v>
          </cell>
          <cell r="L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U18">
            <v>0</v>
          </cell>
        </row>
        <row r="19">
          <cell r="A19">
            <v>12</v>
          </cell>
          <cell r="L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U19">
            <v>0</v>
          </cell>
        </row>
        <row r="20">
          <cell r="A20">
            <v>13</v>
          </cell>
          <cell r="L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U20">
            <v>0</v>
          </cell>
        </row>
        <row r="21">
          <cell r="A21">
            <v>14</v>
          </cell>
          <cell r="L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U21">
            <v>0</v>
          </cell>
        </row>
        <row r="22">
          <cell r="A22">
            <v>15</v>
          </cell>
          <cell r="L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U22">
            <v>0</v>
          </cell>
        </row>
        <row r="23">
          <cell r="A23">
            <v>16</v>
          </cell>
          <cell r="L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U23">
            <v>0</v>
          </cell>
        </row>
        <row r="24">
          <cell r="A24">
            <v>17</v>
          </cell>
          <cell r="L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U24">
            <v>0</v>
          </cell>
        </row>
        <row r="25">
          <cell r="A25">
            <v>18</v>
          </cell>
          <cell r="L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</row>
        <row r="26">
          <cell r="A26">
            <v>19</v>
          </cell>
          <cell r="L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U26">
            <v>0</v>
          </cell>
        </row>
        <row r="27">
          <cell r="A27">
            <v>20</v>
          </cell>
          <cell r="L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U27">
            <v>0</v>
          </cell>
        </row>
        <row r="28">
          <cell r="A28">
            <v>21</v>
          </cell>
          <cell r="L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U28">
            <v>0</v>
          </cell>
        </row>
        <row r="29">
          <cell r="A29">
            <v>22</v>
          </cell>
          <cell r="L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U29">
            <v>0</v>
          </cell>
        </row>
        <row r="30">
          <cell r="A30">
            <v>23</v>
          </cell>
          <cell r="L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U30">
            <v>0</v>
          </cell>
        </row>
        <row r="31">
          <cell r="A31">
            <v>24</v>
          </cell>
          <cell r="L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U31">
            <v>0</v>
          </cell>
        </row>
        <row r="32">
          <cell r="A32">
            <v>25</v>
          </cell>
          <cell r="L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U32">
            <v>0</v>
          </cell>
        </row>
        <row r="33">
          <cell r="A33">
            <v>26</v>
          </cell>
          <cell r="L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U33">
            <v>0</v>
          </cell>
        </row>
        <row r="34">
          <cell r="A34">
            <v>27</v>
          </cell>
          <cell r="L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U34">
            <v>0</v>
          </cell>
        </row>
        <row r="35">
          <cell r="A35">
            <v>28</v>
          </cell>
          <cell r="L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U35">
            <v>0</v>
          </cell>
        </row>
        <row r="36">
          <cell r="A36">
            <v>29</v>
          </cell>
          <cell r="L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U36">
            <v>0</v>
          </cell>
        </row>
        <row r="37">
          <cell r="A37">
            <v>30</v>
          </cell>
          <cell r="L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U37">
            <v>0</v>
          </cell>
        </row>
        <row r="38">
          <cell r="A38">
            <v>31</v>
          </cell>
          <cell r="L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U38">
            <v>0</v>
          </cell>
        </row>
        <row r="39">
          <cell r="A39">
            <v>32</v>
          </cell>
          <cell r="L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U39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9"/>
  <sheetViews>
    <sheetView tabSelected="1" workbookViewId="0">
      <selection activeCell="P31" sqref="P31"/>
    </sheetView>
  </sheetViews>
  <sheetFormatPr defaultRowHeight="12.75"/>
  <cols>
    <col min="1" max="2" width="3.28515625" customWidth="1"/>
    <col min="3" max="3" width="3.42578125" customWidth="1"/>
    <col min="4" max="4" width="2.85546875" customWidth="1"/>
    <col min="5" max="5" width="21.5703125" customWidth="1"/>
    <col min="6" max="6" width="2.7109375" customWidth="1"/>
    <col min="7" max="7" width="7.7109375" customWidth="1"/>
    <col min="8" max="8" width="3.42578125" customWidth="1"/>
    <col min="9" max="9" width="0.5703125" style="151" customWidth="1"/>
    <col min="10" max="10" width="10.7109375" customWidth="1"/>
    <col min="11" max="11" width="1.7109375" style="151" customWidth="1"/>
    <col min="12" max="12" width="10.7109375" customWidth="1"/>
    <col min="13" max="13" width="1.7109375" style="10" customWidth="1"/>
    <col min="14" max="14" width="10.7109375" customWidth="1"/>
    <col min="15" max="15" width="1.7109375" style="151" customWidth="1"/>
    <col min="16" max="16" width="10.7109375" customWidth="1"/>
    <col min="17" max="17" width="1.7109375" style="10" customWidth="1"/>
  </cols>
  <sheetData>
    <row r="1" spans="1:17" s="3" customFormat="1" ht="21.75" customHeight="1">
      <c r="A1" s="1" t="s">
        <v>0</v>
      </c>
      <c r="B1" s="2"/>
      <c r="I1" s="4"/>
      <c r="J1" s="5"/>
      <c r="K1" s="5"/>
      <c r="L1" s="6"/>
      <c r="M1" s="4"/>
      <c r="N1" s="4" t="s">
        <v>1</v>
      </c>
      <c r="O1" s="4"/>
      <c r="Q1" s="4"/>
    </row>
    <row r="2" spans="1:17" s="9" customFormat="1">
      <c r="A2" s="7"/>
      <c r="B2" s="7"/>
      <c r="C2" s="7"/>
      <c r="D2" s="7"/>
      <c r="E2" s="7" t="s">
        <v>2</v>
      </c>
      <c r="F2" s="8"/>
      <c r="I2" s="10"/>
      <c r="J2" s="5"/>
      <c r="K2" s="5"/>
      <c r="L2" s="5"/>
      <c r="M2" s="10"/>
      <c r="O2" s="10"/>
      <c r="Q2" s="10"/>
    </row>
    <row r="3" spans="1:17" s="17" customFormat="1" ht="10.5" customHeight="1">
      <c r="A3" s="11" t="s">
        <v>3</v>
      </c>
      <c r="B3" s="11"/>
      <c r="C3" s="11"/>
      <c r="D3" s="156">
        <v>41418</v>
      </c>
      <c r="E3" s="156"/>
      <c r="F3" s="11" t="s">
        <v>4</v>
      </c>
      <c r="G3" s="11"/>
      <c r="H3" s="11"/>
      <c r="I3" s="12"/>
      <c r="J3" s="13" t="s">
        <v>5</v>
      </c>
      <c r="K3" s="14"/>
      <c r="L3" s="15" t="s">
        <v>6</v>
      </c>
      <c r="M3" s="12"/>
      <c r="N3" s="11"/>
      <c r="O3" s="12"/>
      <c r="P3" s="11"/>
      <c r="Q3" s="16" t="s">
        <v>7</v>
      </c>
    </row>
    <row r="4" spans="1:17" s="26" customFormat="1" ht="11.25" customHeight="1" thickBot="1">
      <c r="A4" s="157" t="e">
        <f>'[1]Week SetUp'!$A$10</f>
        <v>#REF!</v>
      </c>
      <c r="B4" s="157"/>
      <c r="C4" s="157"/>
      <c r="D4" s="18"/>
      <c r="E4" s="18"/>
      <c r="F4" s="19" t="e">
        <f>'[1]Week SetUp'!$C$10</f>
        <v>#REF!</v>
      </c>
      <c r="G4" s="20"/>
      <c r="H4" s="18"/>
      <c r="I4" s="21"/>
      <c r="J4" s="22" t="e">
        <f>'[1]Week SetUp'!$D$10</f>
        <v>#REF!</v>
      </c>
      <c r="K4" s="23"/>
      <c r="L4" s="24" t="e">
        <f>'[1]Week SetUp'!$A$12</f>
        <v>#REF!</v>
      </c>
      <c r="M4" s="21"/>
      <c r="N4" s="18"/>
      <c r="O4" s="21"/>
      <c r="P4" s="18"/>
      <c r="Q4" s="25" t="e">
        <f>'[1]Week SetUp'!$E$10</f>
        <v>#REF!</v>
      </c>
    </row>
    <row r="5" spans="1:17" s="17" customFormat="1" ht="9.75">
      <c r="A5" s="27"/>
      <c r="B5" s="28" t="s">
        <v>8</v>
      </c>
      <c r="C5" s="28" t="str">
        <f>IF(OR(F2="Week 3",F2="Masters"),"CP","Rank")</f>
        <v>Rank</v>
      </c>
      <c r="D5" s="28" t="s">
        <v>9</v>
      </c>
      <c r="E5" s="29" t="s">
        <v>10</v>
      </c>
      <c r="F5" s="29" t="s">
        <v>11</v>
      </c>
      <c r="G5" s="29"/>
      <c r="H5" s="29" t="s">
        <v>12</v>
      </c>
      <c r="I5" s="29"/>
      <c r="J5" s="28" t="s">
        <v>13</v>
      </c>
      <c r="K5" s="30"/>
      <c r="L5" s="28" t="s">
        <v>14</v>
      </c>
      <c r="M5" s="30"/>
      <c r="N5" s="28" t="s">
        <v>15</v>
      </c>
      <c r="O5" s="30"/>
      <c r="P5" s="28" t="s">
        <v>16</v>
      </c>
      <c r="Q5" s="31"/>
    </row>
    <row r="6" spans="1:17" s="17" customFormat="1" ht="3.75" customHeight="1">
      <c r="A6" s="32"/>
      <c r="B6" s="33"/>
      <c r="C6" s="33"/>
      <c r="D6" s="33"/>
      <c r="E6" s="155"/>
      <c r="F6" s="34"/>
      <c r="G6" s="35"/>
      <c r="H6" s="34"/>
      <c r="I6" s="36"/>
      <c r="J6" s="33"/>
      <c r="K6" s="36"/>
      <c r="L6" s="33"/>
      <c r="M6" s="36"/>
      <c r="N6" s="33"/>
      <c r="O6" s="36"/>
      <c r="P6" s="33"/>
      <c r="Q6" s="37"/>
    </row>
    <row r="7" spans="1:17" s="47" customFormat="1" ht="10.5" customHeight="1">
      <c r="A7" s="38">
        <v>1</v>
      </c>
      <c r="B7" s="39" t="str">
        <f>IF($D7="","",VLOOKUP($D7,'[1]Boys Do Main Draw Prep'!$A$7:$V$39,20))</f>
        <v/>
      </c>
      <c r="C7" s="39" t="str">
        <f>IF($D7="","",VLOOKUP($D7,'[1]Boys Do Main Draw Prep'!$A$7:$V$39,21))</f>
        <v/>
      </c>
      <c r="D7" s="40"/>
      <c r="E7" s="152" t="s">
        <v>17</v>
      </c>
      <c r="F7" s="41"/>
      <c r="G7" s="42"/>
      <c r="H7" s="41"/>
      <c r="I7" s="43"/>
      <c r="J7" s="44"/>
      <c r="K7" s="45"/>
      <c r="L7" s="44"/>
      <c r="M7" s="45"/>
      <c r="N7" s="44"/>
      <c r="O7" s="45"/>
      <c r="P7" s="44"/>
      <c r="Q7" s="46"/>
    </row>
    <row r="8" spans="1:17" s="47" customFormat="1" ht="9.6" customHeight="1">
      <c r="A8" s="48"/>
      <c r="B8" s="49"/>
      <c r="C8" s="49"/>
      <c r="D8" s="49"/>
      <c r="E8" s="153" t="s">
        <v>18</v>
      </c>
      <c r="F8" s="41"/>
      <c r="G8" s="42"/>
      <c r="H8" s="41"/>
      <c r="I8" s="50"/>
      <c r="J8" s="51"/>
      <c r="K8" s="45"/>
      <c r="L8" s="44"/>
      <c r="M8" s="45"/>
      <c r="N8" s="44"/>
      <c r="O8" s="45"/>
      <c r="P8" s="44"/>
      <c r="Q8" s="52"/>
    </row>
    <row r="9" spans="1:17" s="47" customFormat="1" ht="9.6" customHeight="1">
      <c r="A9" s="48"/>
      <c r="B9" s="53"/>
      <c r="C9" s="53"/>
      <c r="D9" s="53"/>
      <c r="E9" s="54"/>
      <c r="F9" s="54"/>
      <c r="G9" s="55"/>
      <c r="H9" s="54"/>
      <c r="I9" s="56"/>
      <c r="J9" s="57"/>
      <c r="K9" s="58"/>
      <c r="L9" s="44"/>
      <c r="M9" s="45"/>
      <c r="N9" s="44"/>
      <c r="O9" s="45"/>
      <c r="P9" s="44"/>
      <c r="Q9" s="52"/>
    </row>
    <row r="10" spans="1:17" s="47" customFormat="1" ht="9.6" customHeight="1">
      <c r="A10" s="48"/>
      <c r="B10" s="53"/>
      <c r="C10" s="53"/>
      <c r="D10" s="53"/>
      <c r="E10" s="54"/>
      <c r="F10" s="54"/>
      <c r="G10" s="59"/>
      <c r="H10" s="60"/>
      <c r="I10" s="61"/>
      <c r="J10" s="62" t="s">
        <v>19</v>
      </c>
      <c r="K10" s="63"/>
      <c r="L10" s="44"/>
      <c r="M10" s="45"/>
      <c r="N10" s="44"/>
      <c r="O10" s="45"/>
      <c r="P10" s="44"/>
      <c r="Q10" s="52"/>
    </row>
    <row r="11" spans="1:17" s="47" customFormat="1" ht="9.6" customHeight="1">
      <c r="A11" s="48">
        <v>2</v>
      </c>
      <c r="B11" s="39" t="str">
        <f>IF($D11="","",VLOOKUP($D11,'[1]Boys Do Main Draw Prep'!$A$7:$V$39,20))</f>
        <v/>
      </c>
      <c r="C11" s="39" t="str">
        <f>IF($D11="","",VLOOKUP($D11,'[1]Boys Do Main Draw Prep'!$A$7:$V$39,21))</f>
        <v/>
      </c>
      <c r="D11" s="40"/>
      <c r="E11" s="64" t="s">
        <v>20</v>
      </c>
      <c r="F11" s="65"/>
      <c r="G11" s="66"/>
      <c r="H11" s="65"/>
      <c r="I11" s="67"/>
      <c r="J11" s="68" t="s">
        <v>21</v>
      </c>
      <c r="K11" s="69"/>
      <c r="L11" s="70"/>
      <c r="M11" s="58"/>
      <c r="N11" s="44"/>
      <c r="O11" s="45"/>
      <c r="P11" s="44"/>
      <c r="Q11" s="52"/>
    </row>
    <row r="12" spans="1:17" s="47" customFormat="1" ht="9.6" customHeight="1">
      <c r="A12" s="48"/>
      <c r="B12" s="49"/>
      <c r="C12" s="49"/>
      <c r="D12" s="49"/>
      <c r="E12" s="64"/>
      <c r="F12" s="65"/>
      <c r="G12" s="66"/>
      <c r="H12" s="65"/>
      <c r="I12" s="50"/>
      <c r="J12" s="71"/>
      <c r="K12" s="69"/>
      <c r="L12" s="72"/>
      <c r="M12" s="73"/>
      <c r="N12" s="44"/>
      <c r="O12" s="45"/>
      <c r="P12" s="44"/>
      <c r="Q12" s="52"/>
    </row>
    <row r="13" spans="1:17" s="47" customFormat="1" ht="9.6" customHeight="1">
      <c r="A13" s="48"/>
      <c r="B13" s="53"/>
      <c r="C13" s="53"/>
      <c r="D13" s="74"/>
      <c r="E13" s="54"/>
      <c r="F13" s="54"/>
      <c r="G13" s="55"/>
      <c r="H13" s="54"/>
      <c r="I13" s="75"/>
      <c r="J13" s="71"/>
      <c r="K13" s="56"/>
      <c r="L13" s="76"/>
      <c r="M13" s="45"/>
      <c r="N13" s="44"/>
      <c r="O13" s="45"/>
      <c r="P13" s="44"/>
      <c r="Q13" s="52"/>
    </row>
    <row r="14" spans="1:17" s="47" customFormat="1" ht="9.6" customHeight="1">
      <c r="A14" s="48"/>
      <c r="B14" s="53"/>
      <c r="C14" s="53"/>
      <c r="D14" s="74"/>
      <c r="E14" s="54"/>
      <c r="F14" s="54"/>
      <c r="G14" s="55"/>
      <c r="H14" s="54"/>
      <c r="I14" s="75"/>
      <c r="J14" s="77" t="s">
        <v>50</v>
      </c>
      <c r="K14" s="61"/>
      <c r="L14" s="78"/>
      <c r="M14" s="63"/>
      <c r="N14" s="44"/>
      <c r="O14" s="45"/>
      <c r="P14" s="44"/>
      <c r="Q14" s="52"/>
    </row>
    <row r="15" spans="1:17" s="47" customFormat="1" ht="9.6" customHeight="1">
      <c r="A15" s="79">
        <v>3</v>
      </c>
      <c r="B15" s="39" t="str">
        <f>IF($D15="","",VLOOKUP($D15,'[1]Boys Do Main Draw Prep'!$A$7:$V$39,20))</f>
        <v/>
      </c>
      <c r="C15" s="39" t="str">
        <f>IF($D15="","",VLOOKUP($D15,'[1]Boys Do Main Draw Prep'!$A$7:$V$39,21))</f>
        <v/>
      </c>
      <c r="D15" s="40"/>
      <c r="E15" s="64" t="s">
        <v>23</v>
      </c>
      <c r="F15" s="65"/>
      <c r="G15" s="66"/>
      <c r="H15" s="65"/>
      <c r="I15" s="43"/>
      <c r="J15" s="71"/>
      <c r="K15" s="69"/>
      <c r="L15" s="44"/>
      <c r="M15" s="69"/>
      <c r="N15" s="70"/>
      <c r="O15" s="45"/>
      <c r="P15" s="44"/>
      <c r="Q15" s="52"/>
    </row>
    <row r="16" spans="1:17" s="47" customFormat="1" ht="9.6" customHeight="1">
      <c r="A16" s="48"/>
      <c r="B16" s="49"/>
      <c r="C16" s="49"/>
      <c r="D16" s="49"/>
      <c r="E16" s="64" t="s">
        <v>24</v>
      </c>
      <c r="F16" s="65"/>
      <c r="G16" s="66"/>
      <c r="H16" s="65"/>
      <c r="I16" s="50"/>
      <c r="J16" s="51"/>
      <c r="K16" s="69"/>
      <c r="L16" s="44"/>
      <c r="M16" s="69"/>
      <c r="N16" s="44"/>
      <c r="O16" s="45"/>
      <c r="P16" s="44"/>
      <c r="Q16" s="52"/>
    </row>
    <row r="17" spans="1:17" s="47" customFormat="1" ht="9.6" customHeight="1">
      <c r="A17" s="48"/>
      <c r="B17" s="53"/>
      <c r="C17" s="53"/>
      <c r="D17" s="74"/>
      <c r="E17" s="54"/>
      <c r="F17" s="54"/>
      <c r="G17" s="55"/>
      <c r="H17" s="54"/>
      <c r="I17" s="56"/>
      <c r="J17" s="57"/>
      <c r="K17" s="80"/>
      <c r="L17" s="44"/>
      <c r="M17" s="69"/>
      <c r="N17" s="44"/>
      <c r="O17" s="45"/>
      <c r="P17" s="44"/>
      <c r="Q17" s="52"/>
    </row>
    <row r="18" spans="1:17" s="47" customFormat="1" ht="9.6" customHeight="1">
      <c r="A18" s="48"/>
      <c r="B18" s="53"/>
      <c r="C18" s="53"/>
      <c r="D18" s="74"/>
      <c r="E18" s="54"/>
      <c r="F18" s="54"/>
      <c r="G18" s="81"/>
      <c r="H18" s="60"/>
      <c r="I18" s="61"/>
      <c r="J18" s="82" t="s">
        <v>51</v>
      </c>
      <c r="K18" s="50"/>
      <c r="L18" s="44"/>
      <c r="M18" s="69"/>
      <c r="N18" s="44"/>
      <c r="O18" s="45"/>
      <c r="P18" s="44"/>
      <c r="Q18" s="52"/>
    </row>
    <row r="19" spans="1:17" s="47" customFormat="1" ht="9.6" customHeight="1">
      <c r="A19" s="48">
        <v>4</v>
      </c>
      <c r="B19" s="39" t="str">
        <f>IF($D19="","",VLOOKUP($D19,'[1]Boys Do Main Draw Prep'!$A$7:$V$39,20))</f>
        <v/>
      </c>
      <c r="C19" s="39" t="str">
        <f>IF($D19="","",VLOOKUP($D19,'[1]Boys Do Main Draw Prep'!$A$7:$V$39,21))</f>
        <v/>
      </c>
      <c r="D19" s="40"/>
      <c r="E19" s="64" t="s">
        <v>25</v>
      </c>
      <c r="F19" s="65"/>
      <c r="G19" s="66"/>
      <c r="H19" s="65"/>
      <c r="I19" s="67"/>
      <c r="J19" s="71" t="s">
        <v>52</v>
      </c>
      <c r="K19" s="45"/>
      <c r="L19" s="70"/>
      <c r="M19" s="80"/>
      <c r="N19" s="44"/>
      <c r="O19" s="45"/>
      <c r="P19" s="44"/>
      <c r="Q19" s="52"/>
    </row>
    <row r="20" spans="1:17" s="47" customFormat="1" ht="9.6" customHeight="1">
      <c r="A20" s="48"/>
      <c r="B20" s="49"/>
      <c r="C20" s="49"/>
      <c r="D20" s="49"/>
      <c r="E20" s="64" t="s">
        <v>26</v>
      </c>
      <c r="F20" s="65"/>
      <c r="G20" s="66"/>
      <c r="H20" s="65"/>
      <c r="I20" s="50"/>
      <c r="J20" s="44" t="s">
        <v>53</v>
      </c>
      <c r="K20" s="45"/>
      <c r="L20" s="83"/>
      <c r="M20" s="84"/>
      <c r="N20" s="44"/>
      <c r="O20" s="45"/>
      <c r="P20" s="44"/>
      <c r="Q20" s="52"/>
    </row>
    <row r="21" spans="1:17" s="47" customFormat="1" ht="9.6" customHeight="1">
      <c r="A21" s="48"/>
      <c r="B21" s="53"/>
      <c r="C21" s="53"/>
      <c r="D21" s="53"/>
      <c r="E21" s="54"/>
      <c r="F21" s="54"/>
      <c r="G21" s="55"/>
      <c r="H21" s="54"/>
      <c r="I21" s="75"/>
      <c r="J21" s="44"/>
      <c r="K21" s="45"/>
      <c r="L21" s="44"/>
      <c r="M21" s="56"/>
      <c r="N21" s="76"/>
      <c r="O21" s="45"/>
      <c r="P21" s="44"/>
      <c r="Q21" s="52"/>
    </row>
    <row r="22" spans="1:17" s="47" customFormat="1" ht="9.6" customHeight="1">
      <c r="A22" s="48"/>
      <c r="B22" s="53"/>
      <c r="C22" s="53"/>
      <c r="D22" s="53"/>
      <c r="E22" s="54"/>
      <c r="F22" s="54"/>
      <c r="G22" s="55"/>
      <c r="H22" s="54"/>
      <c r="I22" s="75"/>
      <c r="J22" s="44"/>
      <c r="K22" s="45"/>
      <c r="L22" s="71"/>
      <c r="M22" s="61"/>
      <c r="N22" s="78"/>
      <c r="O22" s="63"/>
      <c r="P22" s="44"/>
      <c r="Q22" s="52"/>
    </row>
    <row r="23" spans="1:17" s="47" customFormat="1" ht="9.6" customHeight="1">
      <c r="A23" s="48">
        <v>5</v>
      </c>
      <c r="B23" s="39" t="str">
        <f>IF($D23="","",VLOOKUP($D23,'[1]Boys Do Main Draw Prep'!$A$7:$V$39,20))</f>
        <v/>
      </c>
      <c r="C23" s="39" t="str">
        <f>IF($D23="","",VLOOKUP($D23,'[1]Boys Do Main Draw Prep'!$A$7:$V$39,21))</f>
        <v/>
      </c>
      <c r="D23" s="40"/>
      <c r="E23" s="64" t="s">
        <v>27</v>
      </c>
      <c r="F23" s="65"/>
      <c r="G23" s="66"/>
      <c r="H23" s="65"/>
      <c r="I23" s="43"/>
      <c r="J23" s="44"/>
      <c r="K23" s="45"/>
      <c r="L23" s="44"/>
      <c r="M23" s="69"/>
      <c r="N23" s="44"/>
      <c r="O23" s="85"/>
      <c r="P23" s="86"/>
      <c r="Q23" s="52"/>
    </row>
    <row r="24" spans="1:17" s="47" customFormat="1" ht="9.6" customHeight="1">
      <c r="A24" s="48"/>
      <c r="B24" s="49"/>
      <c r="C24" s="49"/>
      <c r="D24" s="49"/>
      <c r="E24" s="64" t="s">
        <v>28</v>
      </c>
      <c r="F24" s="41"/>
      <c r="G24" s="42"/>
      <c r="H24" s="41"/>
      <c r="I24" s="50"/>
      <c r="J24" s="68"/>
      <c r="K24" s="45"/>
      <c r="L24" s="44"/>
      <c r="M24" s="69"/>
      <c r="N24" s="44"/>
      <c r="O24" s="85"/>
      <c r="P24" s="86"/>
      <c r="Q24" s="52"/>
    </row>
    <row r="25" spans="1:17" s="47" customFormat="1" ht="9.6" customHeight="1">
      <c r="A25" s="48"/>
      <c r="B25" s="53"/>
      <c r="C25" s="53"/>
      <c r="D25" s="53"/>
      <c r="E25" s="54"/>
      <c r="F25" s="54"/>
      <c r="G25" s="55"/>
      <c r="H25" s="54"/>
      <c r="I25" s="56"/>
      <c r="J25" s="70"/>
      <c r="K25" s="58"/>
      <c r="L25" s="44"/>
      <c r="M25" s="69"/>
      <c r="N25" s="44"/>
      <c r="O25" s="85"/>
      <c r="P25" s="86"/>
      <c r="Q25" s="52"/>
    </row>
    <row r="26" spans="1:17" s="47" customFormat="1" ht="9.6" customHeight="1">
      <c r="A26" s="48"/>
      <c r="B26" s="53"/>
      <c r="C26" s="53"/>
      <c r="D26" s="53"/>
      <c r="E26" s="54"/>
      <c r="F26" s="54"/>
      <c r="G26" s="55"/>
      <c r="H26" s="60"/>
      <c r="I26" s="61"/>
      <c r="J26" s="82" t="s">
        <v>29</v>
      </c>
      <c r="K26" s="63"/>
      <c r="L26" s="44"/>
      <c r="M26" s="69"/>
      <c r="N26" s="44"/>
      <c r="O26" s="85"/>
      <c r="P26" s="86"/>
      <c r="Q26" s="52"/>
    </row>
    <row r="27" spans="1:17" s="47" customFormat="1" ht="9.6" customHeight="1">
      <c r="A27" s="48">
        <v>6</v>
      </c>
      <c r="B27" s="39" t="str">
        <f>IF($D27="","",VLOOKUP($D27,'[1]Boys Do Main Draw Prep'!$A$7:$V$39,20))</f>
        <v/>
      </c>
      <c r="C27" s="39" t="str">
        <f>IF($D27="","",VLOOKUP($D27,'[1]Boys Do Main Draw Prep'!$A$7:$V$39,21))</f>
        <v/>
      </c>
      <c r="D27" s="40"/>
      <c r="E27" s="64"/>
      <c r="F27" s="65"/>
      <c r="G27" s="66"/>
      <c r="H27" s="65"/>
      <c r="I27" s="67"/>
      <c r="J27" s="71" t="s">
        <v>30</v>
      </c>
      <c r="K27" s="69"/>
      <c r="L27" s="70"/>
      <c r="M27" s="80"/>
      <c r="N27" s="44"/>
      <c r="O27" s="85"/>
      <c r="P27" s="86"/>
      <c r="Q27" s="52"/>
    </row>
    <row r="28" spans="1:17" s="47" customFormat="1" ht="9.6" customHeight="1">
      <c r="A28" s="48"/>
      <c r="B28" s="49"/>
      <c r="C28" s="49"/>
      <c r="D28" s="49"/>
      <c r="E28" s="64" t="s">
        <v>20</v>
      </c>
      <c r="F28" s="65"/>
      <c r="G28" s="66"/>
      <c r="H28" s="65"/>
      <c r="I28" s="50"/>
      <c r="J28" s="71"/>
      <c r="K28" s="69"/>
      <c r="L28" s="72"/>
      <c r="M28" s="84"/>
      <c r="N28" s="44"/>
      <c r="O28" s="85"/>
      <c r="P28" s="86"/>
      <c r="Q28" s="52"/>
    </row>
    <row r="29" spans="1:17" s="47" customFormat="1" ht="9.6" customHeight="1">
      <c r="A29" s="48"/>
      <c r="B29" s="53"/>
      <c r="C29" s="53"/>
      <c r="D29" s="74"/>
      <c r="E29" s="54"/>
      <c r="F29" s="54"/>
      <c r="G29" s="55"/>
      <c r="H29" s="54"/>
      <c r="I29" s="75"/>
      <c r="J29" s="71"/>
      <c r="K29" s="56"/>
      <c r="L29" s="76"/>
      <c r="M29" s="69"/>
      <c r="N29" s="44"/>
      <c r="O29" s="85"/>
      <c r="P29" s="86"/>
      <c r="Q29" s="52"/>
    </row>
    <row r="30" spans="1:17" s="47" customFormat="1" ht="9.6" customHeight="1">
      <c r="A30" s="48"/>
      <c r="B30" s="53"/>
      <c r="C30" s="53"/>
      <c r="D30" s="74"/>
      <c r="E30" s="54"/>
      <c r="F30" s="54"/>
      <c r="G30" s="55"/>
      <c r="H30" s="54"/>
      <c r="I30" s="75"/>
      <c r="J30" s="77" t="s">
        <v>22</v>
      </c>
      <c r="K30" s="61"/>
      <c r="L30" s="78"/>
      <c r="M30" s="50"/>
      <c r="N30" s="44"/>
      <c r="O30" s="85"/>
      <c r="P30" s="86"/>
      <c r="Q30" s="52"/>
    </row>
    <row r="31" spans="1:17" s="47" customFormat="1" ht="9.6" customHeight="1">
      <c r="A31" s="79">
        <v>7</v>
      </c>
      <c r="B31" s="39" t="str">
        <f>IF($D31="","",VLOOKUP($D31,'[1]Boys Do Main Draw Prep'!$A$7:$V$39,20))</f>
        <v/>
      </c>
      <c r="C31" s="39" t="str">
        <f>IF($D31="","",VLOOKUP($D31,'[1]Boys Do Main Draw Prep'!$A$7:$V$39,21))</f>
        <v/>
      </c>
      <c r="D31" s="40"/>
      <c r="E31" s="64"/>
      <c r="F31" s="65"/>
      <c r="G31" s="66"/>
      <c r="H31" s="65"/>
      <c r="I31" s="43"/>
      <c r="J31" s="71"/>
      <c r="K31" s="69"/>
      <c r="L31" s="44"/>
      <c r="M31" s="45"/>
      <c r="N31" s="70"/>
      <c r="O31" s="85"/>
      <c r="P31" s="86"/>
      <c r="Q31" s="52"/>
    </row>
    <row r="32" spans="1:17" s="47" customFormat="1" ht="9.6" customHeight="1">
      <c r="A32" s="48"/>
      <c r="B32" s="49"/>
      <c r="C32" s="49"/>
      <c r="D32" s="49"/>
      <c r="E32" s="64" t="s">
        <v>20</v>
      </c>
      <c r="F32" s="65"/>
      <c r="G32" s="66"/>
      <c r="H32" s="65"/>
      <c r="I32" s="50"/>
      <c r="J32" s="51"/>
      <c r="K32" s="69"/>
      <c r="L32" s="44"/>
      <c r="M32" s="45"/>
      <c r="N32" s="44"/>
      <c r="O32" s="85"/>
      <c r="P32" s="86"/>
      <c r="Q32" s="52"/>
    </row>
    <row r="33" spans="1:17" s="47" customFormat="1" ht="9.6" customHeight="1">
      <c r="A33" s="48"/>
      <c r="B33" s="53"/>
      <c r="C33" s="53"/>
      <c r="D33" s="74"/>
      <c r="E33" s="54"/>
      <c r="F33" s="54"/>
      <c r="G33" s="55"/>
      <c r="H33" s="54"/>
      <c r="I33" s="56"/>
      <c r="J33" s="57"/>
      <c r="K33" s="80"/>
      <c r="L33" s="44"/>
      <c r="M33" s="45"/>
      <c r="N33" s="44"/>
      <c r="O33" s="85"/>
      <c r="P33" s="86"/>
      <c r="Q33" s="52"/>
    </row>
    <row r="34" spans="1:17" s="47" customFormat="1" ht="9.6" customHeight="1">
      <c r="A34" s="48"/>
      <c r="B34" s="53"/>
      <c r="C34" s="53"/>
      <c r="D34" s="74"/>
      <c r="E34" s="54"/>
      <c r="F34" s="54"/>
      <c r="G34" s="87"/>
      <c r="H34" s="60"/>
      <c r="I34" s="61"/>
      <c r="J34" s="82" t="s">
        <v>31</v>
      </c>
      <c r="K34" s="50"/>
      <c r="L34" s="44"/>
      <c r="M34" s="45"/>
      <c r="N34" s="44"/>
      <c r="O34" s="85"/>
      <c r="P34" s="86"/>
      <c r="Q34" s="52"/>
    </row>
    <row r="35" spans="1:17" s="47" customFormat="1" ht="9.6" customHeight="1">
      <c r="A35" s="38">
        <v>8</v>
      </c>
      <c r="B35" s="39" t="str">
        <f>IF($D35="","",VLOOKUP($D35,'[1]Boys Do Main Draw Prep'!$A$7:$V$39,20))</f>
        <v/>
      </c>
      <c r="C35" s="39" t="str">
        <f>IF($D35="","",VLOOKUP($D35,'[1]Boys Do Main Draw Prep'!$A$7:$V$39,21))</f>
        <v/>
      </c>
      <c r="D35" s="40"/>
      <c r="E35" s="154" t="s">
        <v>32</v>
      </c>
      <c r="F35" s="41"/>
      <c r="G35" s="42"/>
      <c r="H35" s="41"/>
      <c r="I35" s="67"/>
      <c r="J35" s="71" t="s">
        <v>33</v>
      </c>
      <c r="K35" s="45"/>
      <c r="L35" s="70"/>
      <c r="M35" s="58"/>
      <c r="N35" s="44"/>
      <c r="O35" s="85"/>
      <c r="P35" s="86"/>
      <c r="Q35" s="52"/>
    </row>
    <row r="36" spans="1:17" s="47" customFormat="1" ht="9.6" customHeight="1">
      <c r="A36" s="48"/>
      <c r="B36" s="49"/>
      <c r="C36" s="49"/>
      <c r="D36" s="49"/>
      <c r="E36" s="154" t="s">
        <v>34</v>
      </c>
      <c r="F36" s="41"/>
      <c r="G36" s="42"/>
      <c r="H36" s="41"/>
      <c r="I36" s="50"/>
      <c r="J36" s="71"/>
      <c r="K36" s="45"/>
      <c r="L36" s="72"/>
      <c r="M36" s="73"/>
      <c r="N36" s="88"/>
      <c r="O36" s="85"/>
      <c r="P36" s="86"/>
      <c r="Q36" s="52"/>
    </row>
    <row r="37" spans="1:17" s="47" customFormat="1" ht="9.6" customHeight="1">
      <c r="A37" s="48"/>
      <c r="B37" s="53"/>
      <c r="C37" s="53"/>
      <c r="D37" s="74"/>
      <c r="E37" s="54"/>
      <c r="F37" s="54"/>
      <c r="G37" s="55"/>
      <c r="H37" s="54"/>
      <c r="I37" s="75"/>
      <c r="J37" s="44"/>
      <c r="K37" s="45"/>
      <c r="L37" s="44"/>
      <c r="M37" s="45"/>
      <c r="N37" s="45"/>
      <c r="O37" s="89"/>
      <c r="P37" s="90"/>
      <c r="Q37" s="91"/>
    </row>
    <row r="38" spans="1:17" s="47" customFormat="1" ht="9.6" customHeight="1">
      <c r="A38" s="48"/>
      <c r="B38" s="53"/>
      <c r="C38" s="53"/>
      <c r="D38" s="74"/>
      <c r="E38" s="54"/>
      <c r="F38" s="54"/>
      <c r="G38" s="55"/>
      <c r="H38" s="54"/>
      <c r="I38" s="75"/>
      <c r="J38" s="44"/>
      <c r="K38" s="45"/>
      <c r="L38" s="44"/>
      <c r="M38" s="45"/>
      <c r="N38" s="44"/>
      <c r="O38" s="85"/>
      <c r="P38" s="90"/>
      <c r="Q38" s="92"/>
    </row>
    <row r="39" spans="1:17" s="47" customFormat="1" ht="9.6" customHeight="1">
      <c r="A39" s="93"/>
      <c r="B39" s="94"/>
      <c r="C39" s="94"/>
      <c r="D39" s="95"/>
      <c r="E39" s="96"/>
      <c r="F39" s="96"/>
      <c r="G39" s="97"/>
      <c r="H39" s="96"/>
      <c r="I39" s="98"/>
      <c r="J39" s="99"/>
      <c r="K39" s="100"/>
      <c r="L39" s="99"/>
      <c r="M39" s="100"/>
      <c r="N39" s="44"/>
      <c r="O39" s="45"/>
      <c r="P39" s="44"/>
      <c r="Q39" s="52"/>
    </row>
    <row r="40" spans="1:17" s="107" customFormat="1" ht="6" customHeight="1">
      <c r="A40" s="93"/>
      <c r="B40" s="94"/>
      <c r="C40" s="94"/>
      <c r="D40" s="95"/>
      <c r="E40" s="96"/>
      <c r="F40" s="96"/>
      <c r="G40" s="101"/>
      <c r="H40" s="96"/>
      <c r="I40" s="98"/>
      <c r="J40" s="99"/>
      <c r="K40" s="100"/>
      <c r="L40" s="102"/>
      <c r="M40" s="103"/>
      <c r="N40" s="104"/>
      <c r="O40" s="105"/>
      <c r="P40" s="106"/>
      <c r="Q40" s="105"/>
    </row>
    <row r="41" spans="1:17" s="119" customFormat="1" ht="10.5" customHeight="1">
      <c r="A41" s="108" t="s">
        <v>35</v>
      </c>
      <c r="B41" s="109"/>
      <c r="C41" s="110"/>
      <c r="D41" s="111" t="s">
        <v>36</v>
      </c>
      <c r="E41" s="112" t="s">
        <v>37</v>
      </c>
      <c r="F41" s="111" t="s">
        <v>36</v>
      </c>
      <c r="G41" s="112" t="s">
        <v>37</v>
      </c>
      <c r="H41" s="113"/>
      <c r="I41" s="112" t="s">
        <v>36</v>
      </c>
      <c r="J41" s="112" t="s">
        <v>38</v>
      </c>
      <c r="K41" s="114"/>
      <c r="L41" s="112" t="s">
        <v>39</v>
      </c>
      <c r="M41" s="115"/>
      <c r="N41" s="116" t="s">
        <v>40</v>
      </c>
      <c r="O41" s="116"/>
      <c r="P41" s="117"/>
      <c r="Q41" s="118"/>
    </row>
    <row r="42" spans="1:17" s="119" customFormat="1" ht="9" customHeight="1">
      <c r="A42" s="120" t="s">
        <v>41</v>
      </c>
      <c r="B42" s="121"/>
      <c r="C42" s="122"/>
      <c r="D42" s="123">
        <v>1</v>
      </c>
      <c r="E42" s="124"/>
      <c r="F42" s="125"/>
      <c r="G42" s="124"/>
      <c r="H42" s="126"/>
      <c r="I42" s="127"/>
      <c r="J42" s="121"/>
      <c r="K42" s="128"/>
      <c r="L42" s="121"/>
      <c r="M42" s="129"/>
      <c r="N42" s="130" t="s">
        <v>42</v>
      </c>
      <c r="O42" s="131"/>
      <c r="P42" s="131"/>
      <c r="Q42" s="132"/>
    </row>
    <row r="43" spans="1:17" s="119" customFormat="1" ht="9" customHeight="1">
      <c r="A43" s="120" t="s">
        <v>43</v>
      </c>
      <c r="B43" s="121"/>
      <c r="C43" s="122"/>
      <c r="D43" s="123"/>
      <c r="E43" s="124"/>
      <c r="F43" s="125"/>
      <c r="G43" s="124"/>
      <c r="H43" s="126"/>
      <c r="I43" s="127"/>
      <c r="J43" s="121"/>
      <c r="K43" s="128"/>
      <c r="L43" s="121"/>
      <c r="M43" s="129"/>
      <c r="N43" s="133"/>
      <c r="O43" s="134"/>
      <c r="P43" s="133"/>
      <c r="Q43" s="135"/>
    </row>
    <row r="44" spans="1:17" s="119" customFormat="1" ht="9" customHeight="1">
      <c r="A44" s="136" t="s">
        <v>44</v>
      </c>
      <c r="B44" s="133"/>
      <c r="C44" s="137"/>
      <c r="D44" s="123">
        <v>2</v>
      </c>
      <c r="E44" s="124"/>
      <c r="F44" s="125"/>
      <c r="G44" s="124"/>
      <c r="H44" s="126"/>
      <c r="I44" s="127"/>
      <c r="J44" s="121"/>
      <c r="K44" s="128"/>
      <c r="L44" s="121"/>
      <c r="M44" s="129"/>
      <c r="N44" s="130" t="s">
        <v>45</v>
      </c>
      <c r="O44" s="131"/>
      <c r="P44" s="131"/>
      <c r="Q44" s="132"/>
    </row>
    <row r="45" spans="1:17" s="119" customFormat="1" ht="9" customHeight="1">
      <c r="A45" s="138"/>
      <c r="B45" s="139"/>
      <c r="C45" s="140"/>
      <c r="D45" s="123"/>
      <c r="E45" s="124"/>
      <c r="F45" s="125"/>
      <c r="G45" s="124"/>
      <c r="H45" s="126"/>
      <c r="I45" s="127"/>
      <c r="J45" s="121"/>
      <c r="K45" s="128"/>
      <c r="L45" s="121"/>
      <c r="M45" s="129"/>
      <c r="N45" s="121"/>
      <c r="O45" s="128"/>
      <c r="P45" s="121"/>
      <c r="Q45" s="129"/>
    </row>
    <row r="46" spans="1:17" s="119" customFormat="1" ht="9" customHeight="1">
      <c r="A46" s="141" t="s">
        <v>46</v>
      </c>
      <c r="B46" s="142"/>
      <c r="C46" s="143"/>
      <c r="D46" s="123">
        <v>3</v>
      </c>
      <c r="E46" s="124"/>
      <c r="F46" s="125"/>
      <c r="G46" s="124"/>
      <c r="H46" s="126"/>
      <c r="I46" s="127"/>
      <c r="J46" s="121"/>
      <c r="K46" s="128"/>
      <c r="L46" s="121"/>
      <c r="M46" s="129"/>
      <c r="N46" s="133"/>
      <c r="O46" s="134"/>
      <c r="P46" s="133"/>
      <c r="Q46" s="135"/>
    </row>
    <row r="47" spans="1:17" s="119" customFormat="1" ht="9" customHeight="1">
      <c r="A47" s="120" t="s">
        <v>41</v>
      </c>
      <c r="B47" s="121"/>
      <c r="C47" s="122"/>
      <c r="D47" s="123"/>
      <c r="E47" s="124"/>
      <c r="F47" s="125"/>
      <c r="G47" s="124"/>
      <c r="H47" s="126"/>
      <c r="I47" s="127"/>
      <c r="J47" s="121"/>
      <c r="K47" s="128"/>
      <c r="L47" s="121"/>
      <c r="M47" s="129"/>
      <c r="N47" s="130" t="s">
        <v>47</v>
      </c>
      <c r="O47" s="131"/>
      <c r="P47" s="131"/>
      <c r="Q47" s="132"/>
    </row>
    <row r="48" spans="1:17" s="119" customFormat="1" ht="9" customHeight="1">
      <c r="A48" s="120" t="s">
        <v>48</v>
      </c>
      <c r="B48" s="121"/>
      <c r="C48" s="144"/>
      <c r="D48" s="123">
        <v>4</v>
      </c>
      <c r="E48" s="124"/>
      <c r="F48" s="125"/>
      <c r="G48" s="124"/>
      <c r="H48" s="126"/>
      <c r="I48" s="127"/>
      <c r="J48" s="121"/>
      <c r="K48" s="128"/>
      <c r="L48" s="121"/>
      <c r="M48" s="129"/>
      <c r="N48" s="121"/>
      <c r="O48" s="128"/>
      <c r="P48" s="121"/>
      <c r="Q48" s="129"/>
    </row>
    <row r="49" spans="1:17" s="119" customFormat="1" ht="9" customHeight="1">
      <c r="A49" s="136" t="s">
        <v>49</v>
      </c>
      <c r="B49" s="133"/>
      <c r="C49" s="145"/>
      <c r="D49" s="146"/>
      <c r="E49" s="124"/>
      <c r="F49" s="147"/>
      <c r="G49" s="124"/>
      <c r="H49" s="148"/>
      <c r="I49" s="149"/>
      <c r="J49" s="133"/>
      <c r="K49" s="134"/>
      <c r="L49" s="133"/>
      <c r="M49" s="135"/>
      <c r="N49" s="133" t="e">
        <f>Q4</f>
        <v>#REF!</v>
      </c>
      <c r="O49" s="134"/>
      <c r="P49" s="133"/>
      <c r="Q49" s="150">
        <f>'[1]Boys Do Main Draw Prep'!$V$5</f>
        <v>0</v>
      </c>
    </row>
  </sheetData>
  <mergeCells count="2">
    <mergeCell ref="D3:E3"/>
    <mergeCell ref="A4:C4"/>
  </mergeCells>
  <conditionalFormatting sqref="H10 H34 H26 H18">
    <cfRule type="expression" dxfId="10" priority="9" stopIfTrue="1">
      <formula>AND($N$1="CU",H10="Umpire")</formula>
    </cfRule>
    <cfRule type="expression" dxfId="9" priority="10" stopIfTrue="1">
      <formula>AND($N$1="CU",H10&lt;&gt;"Umpire",I10&lt;&gt;"")</formula>
    </cfRule>
    <cfRule type="expression" dxfId="8" priority="11" stopIfTrue="1">
      <formula>AND($N$1="CU",H10&lt;&gt;"Umpire")</formula>
    </cfRule>
  </conditionalFormatting>
  <conditionalFormatting sqref="L13 L29 N21 P37 J9 J17 J25 J33">
    <cfRule type="expression" dxfId="7" priority="7" stopIfTrue="1">
      <formula>I10="as"</formula>
    </cfRule>
    <cfRule type="expression" dxfId="6" priority="8" stopIfTrue="1">
      <formula>I10="bs"</formula>
    </cfRule>
  </conditionalFormatting>
  <conditionalFormatting sqref="L14 L30 N22 P38 J18 J26 J34 J10 E7">
    <cfRule type="expression" dxfId="5" priority="5" stopIfTrue="1">
      <formula>D7="as"</formula>
    </cfRule>
    <cfRule type="expression" dxfId="4" priority="6" stopIfTrue="1">
      <formula>D7="bs"</formula>
    </cfRule>
  </conditionalFormatting>
  <conditionalFormatting sqref="B7 B11 B15 B19 B23 B27 B31 B35">
    <cfRule type="cellIs" dxfId="3" priority="4" stopIfTrue="1" operator="equal">
      <formula>"DA"</formula>
    </cfRule>
  </conditionalFormatting>
  <conditionalFormatting sqref="I10 I18 I26 I34 K30 K14 M22">
    <cfRule type="expression" dxfId="2" priority="3" stopIfTrue="1">
      <formula>$N$1="CU"</formula>
    </cfRule>
  </conditionalFormatting>
  <conditionalFormatting sqref="G48 G46 E42 E44 E46 E48 G42 G44 E11 E19 E27 E31 E35 E23 E15">
    <cfRule type="cellIs" dxfId="1" priority="2" stopIfTrue="1" operator="equal">
      <formula>"Bye"</formula>
    </cfRule>
  </conditionalFormatting>
  <conditionalFormatting sqref="D7 D11 D15 D19 D23 D27 D31 D35">
    <cfRule type="cellIs" dxfId="0" priority="1" stopIfTrue="1" operator="lessThan">
      <formula>9</formula>
    </cfRule>
  </conditionalFormatting>
  <dataValidations count="1">
    <dataValidation type="list" allowBlank="1" showInputMessage="1" sqref="H10 H34 H26 H18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WOMEN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winxp</cp:lastModifiedBy>
  <dcterms:created xsi:type="dcterms:W3CDTF">2013-05-24T18:44:13Z</dcterms:created>
  <dcterms:modified xsi:type="dcterms:W3CDTF">2013-05-25T09:30:08Z</dcterms:modified>
</cp:coreProperties>
</file>